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01'!$A$1:$K$77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<sst xmlns="http://schemas.openxmlformats.org/spreadsheetml/2006/main" count="243" uniqueCount="56">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</sst>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4.666666666666667</c:v>
                </c:pt>
                <c:pt idx="1">
                  <c:v>4.333333333333333</c:v>
                </c:pt>
                <c:pt idx="2">
                  <c:v>3.6666666666666665</c:v>
                </c:pt>
                <c:pt idx="3">
                  <c:v>4</c:v>
                </c:pt>
                <c:pt idx="4">
                  <c:v>3.5</c:v>
                </c:pt>
                <c:pt idx="5">
                  <c:v>4.166666666666667</c:v>
                </c:pt>
                <c:pt idx="6">
                  <c:v>4.166666666666667</c:v>
                </c:pt>
                <c:pt idx="7">
                  <c:v>3.5</c:v>
                </c:pt>
                <c:pt idx="8">
                  <c:v>4.5</c:v>
                </c:pt>
                <c:pt idx="9">
                  <c:v>4.166666666666667</c:v>
                </c:pt>
                <c:pt idx="10">
                  <c:v>4.333333333333333</c:v>
                </c:pt>
                <c:pt idx="11">
                  <c:v>4.833333333333333</c:v>
                </c:pt>
                <c:pt idx="12">
                  <c:v>4.666666666666667</c:v>
                </c:pt>
                <c:pt idx="13">
                  <c:v>4.666666666666667</c:v>
                </c:pt>
                <c:pt idx="14">
                  <c:v>4.5</c:v>
                </c:pt>
                <c:pt idx="15">
                  <c:v>4.333333333333333</c:v>
                </c:pt>
                <c:pt idx="16">
                  <c:v>4.666666666666667</c:v>
                </c:pt>
                <c:pt idx="17">
                  <c:v>4.166666666666667</c:v>
                </c:pt>
                <c:pt idx="18">
                  <c:v>4.666666666666667</c:v>
                </c:pt>
                <c:pt idx="19">
                  <c:v>4.5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3.5</c:v>
                </c:pt>
                <c:pt idx="7">
                  <c:v>2.5</c:v>
                </c:pt>
                <c:pt idx="8">
                  <c:v>5</c:v>
                </c:pt>
                <c:pt idx="9">
                  <c:v>4.5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4.5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12640"/>
        <c:axId val="155751936"/>
      </c:lineChart>
      <c:catAx>
        <c:axId val="1513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5751936"/>
        <c:crosses val="autoZero"/>
        <c:auto val="1"/>
        <c:lblAlgn val="ctr"/>
        <c:lblOffset val="100"/>
        <c:noMultiLvlLbl val="0"/>
      </c:catAx>
      <c:valAx>
        <c:axId val="155751936"/>
        <c:scaling>
          <c:orientation val="minMax"/>
          <c:max val="5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131264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0.75</v>
          </cell>
        </row>
        <row r="11">
          <cell r="H11">
            <v>4.666666666666667</v>
          </cell>
        </row>
        <row r="14">
          <cell r="H14">
            <v>4.333333333333333</v>
          </cell>
        </row>
        <row r="17">
          <cell r="H17">
            <v>3.6666666666666665</v>
          </cell>
        </row>
        <row r="20">
          <cell r="H20">
            <v>4</v>
          </cell>
        </row>
        <row r="23">
          <cell r="H23">
            <v>3.5</v>
          </cell>
        </row>
        <row r="26">
          <cell r="H26">
            <v>4.166666666666667</v>
          </cell>
        </row>
        <row r="29">
          <cell r="H29">
            <v>4.166666666666667</v>
          </cell>
        </row>
        <row r="32">
          <cell r="H32">
            <v>3.5</v>
          </cell>
        </row>
        <row r="35">
          <cell r="H35">
            <v>4.5</v>
          </cell>
        </row>
        <row r="38">
          <cell r="H38">
            <v>4.166666666666667</v>
          </cell>
        </row>
        <row r="41">
          <cell r="H41">
            <v>4.333333333333333</v>
          </cell>
        </row>
        <row r="44">
          <cell r="H44">
            <v>4.833333333333333</v>
          </cell>
        </row>
        <row r="47">
          <cell r="H47">
            <v>4.666666666666667</v>
          </cell>
        </row>
        <row r="50">
          <cell r="H50">
            <v>4.666666666666667</v>
          </cell>
        </row>
        <row r="53">
          <cell r="H53">
            <v>4.5</v>
          </cell>
        </row>
        <row r="56">
          <cell r="H56">
            <v>4.333333333333333</v>
          </cell>
        </row>
        <row r="59">
          <cell r="H59">
            <v>4.666666666666667</v>
          </cell>
        </row>
        <row r="62">
          <cell r="H62">
            <v>4.166666666666667</v>
          </cell>
        </row>
        <row r="65">
          <cell r="H65">
            <v>4.666666666666667</v>
          </cell>
        </row>
        <row r="68">
          <cell r="H68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>
        <v>44382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8</v>
      </c>
    </row>
    <row r="6" spans="1:14" ht="20.100000000000001" customHeight="1" x14ac:dyDescent="0.25">
      <c r="A6" s="3" t="s">
        <v>14</v>
      </c>
      <c r="B6" s="3"/>
      <c r="C6" s="13">
        <v>2</v>
      </c>
    </row>
    <row r="7" spans="1:14" ht="20.100000000000001" customHeight="1" x14ac:dyDescent="0.25">
      <c r="A7" s="3" t="s">
        <v>15</v>
      </c>
      <c r="B7" s="3"/>
      <c r="C7" s="14">
        <f>C6/C5</f>
        <v>0.25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2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2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/>
      <c r="C17" s="21">
        <v>1</v>
      </c>
      <c r="D17" s="21"/>
      <c r="E17" s="21">
        <v>1</v>
      </c>
      <c r="F17" s="22"/>
      <c r="H17" s="31">
        <f>(B16*B17+C16*C17+D16*D17+E16*E17+F16*F17)/$C$6</f>
        <v>3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2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/>
      <c r="C23" s="21">
        <v>1</v>
      </c>
      <c r="D23" s="21"/>
      <c r="E23" s="21">
        <v>1</v>
      </c>
      <c r="F23" s="22"/>
      <c r="H23" s="31">
        <f>(B22*B23+C22*C23+D22*D23+E22*E23+F22*F23)/$C$6</f>
        <v>3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/>
      <c r="C29" s="21">
        <v>1</v>
      </c>
      <c r="D29" s="21">
        <v>1</v>
      </c>
      <c r="E29" s="21"/>
      <c r="F29" s="22"/>
      <c r="H29" s="31">
        <f>(B28*B29+C28*C29+D28*D29+E28*E29+F28*F29)/$C$6</f>
        <v>3.5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/>
      <c r="C32" s="21">
        <v>1</v>
      </c>
      <c r="D32" s="21"/>
      <c r="E32" s="21"/>
      <c r="F32" s="22">
        <v>1</v>
      </c>
      <c r="H32" s="31">
        <f>(B31*B32+C31*C32+D31*D32+E31*E32+F31*F32)/$C$6</f>
        <v>2.5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</v>
      </c>
      <c r="C38" s="21">
        <v>1</v>
      </c>
      <c r="D38" s="21"/>
      <c r="E38" s="21"/>
      <c r="F38" s="22"/>
      <c r="H38" s="31">
        <f>(B37*B38+C37*C38+D37*D38+E37*E38+F37*F38)/$C$6</f>
        <v>4.5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/>
      <c r="C41" s="21">
        <v>2</v>
      </c>
      <c r="D41" s="21"/>
      <c r="E41" s="21"/>
      <c r="F41" s="22"/>
      <c r="H41" s="31">
        <f>(B40*B41+C40*C41+D40*D41+E40*E41+F40*F41)/$C$6</f>
        <v>4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2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2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/>
      <c r="D50" s="21"/>
      <c r="E50" s="21"/>
      <c r="F50" s="22"/>
      <c r="H50" s="31">
        <f>(B49*B50+C49*C50+D49*D50+E49*E50+F49*F50)/$C$6</f>
        <v>5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</v>
      </c>
      <c r="C53" s="21">
        <v>1</v>
      </c>
      <c r="D53" s="21"/>
      <c r="E53" s="21"/>
      <c r="F53" s="22"/>
      <c r="H53" s="31">
        <f>(B52*B53+C52*C53+D52*D53+E52*E53+F52*F53)/$C$6</f>
        <v>4.5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2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/>
      <c r="D59" s="21"/>
      <c r="E59" s="21"/>
      <c r="F59" s="22"/>
      <c r="H59" s="31">
        <f>(B58*B59+C58*C59+D58*D59+E58*E59+F58*F59)/$C$6</f>
        <v>5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/>
      <c r="D62" s="21"/>
      <c r="E62" s="21"/>
      <c r="F62" s="22"/>
      <c r="H62" s="31">
        <f>(B61*B62+C61*C62+D61*D62+E61*E62+F61*F62)/$C$6</f>
        <v>5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2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2</v>
      </c>
      <c r="C68" s="21"/>
      <c r="D68" s="21"/>
      <c r="E68" s="21"/>
      <c r="F68" s="22"/>
      <c r="H68" s="31">
        <f>(B67*B68+C67*C68+D67*D68+E67*E68+F67*F68)/$C$6</f>
        <v>5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/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/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thickBot="1" x14ac:dyDescent="0.3">
      <c r="A76" s="23"/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3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A78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0.75</v>
      </c>
      <c r="E4" s="61">
        <f>'Sec. 01'!C7</f>
        <v>0.25</v>
      </c>
      <c r="F4" s="62">
        <f>(E4-D4)/D4</f>
        <v>-0.66666666666666663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4.666666666666667</v>
      </c>
      <c r="D8" s="46">
        <f>'Sec. 01'!H11</f>
        <v>5</v>
      </c>
      <c r="E8" s="47">
        <f>D8-C8</f>
        <v>0.33333333333333304</v>
      </c>
      <c r="F8" s="48">
        <f>E8/C8</f>
        <v>7.1428571428571355E-2</v>
      </c>
    </row>
    <row r="9" spans="2:6" x14ac:dyDescent="0.25">
      <c r="B9" s="49">
        <v>2</v>
      </c>
      <c r="C9" s="50">
        <f>'[1]Sec. 01'!$H$14</f>
        <v>4.333333333333333</v>
      </c>
      <c r="D9" s="50">
        <f>'Sec. 01'!H14</f>
        <v>5</v>
      </c>
      <c r="E9" s="51">
        <f t="shared" ref="E9:E27" si="0">D9-C9</f>
        <v>0.66666666666666696</v>
      </c>
      <c r="F9" s="52">
        <f t="shared" ref="F9:F27" si="1">E9/C9</f>
        <v>0.15384615384615394</v>
      </c>
    </row>
    <row r="10" spans="2:6" x14ac:dyDescent="0.25">
      <c r="B10" s="49">
        <v>3</v>
      </c>
      <c r="C10" s="50">
        <f>'[1]Sec. 01'!$H$17</f>
        <v>3.6666666666666665</v>
      </c>
      <c r="D10" s="50">
        <f>'Sec. 01'!H17</f>
        <v>3</v>
      </c>
      <c r="E10" s="51">
        <f t="shared" si="0"/>
        <v>-0.66666666666666652</v>
      </c>
      <c r="F10" s="52">
        <f t="shared" si="1"/>
        <v>-0.1818181818181818</v>
      </c>
    </row>
    <row r="11" spans="2:6" x14ac:dyDescent="0.25">
      <c r="B11" s="49">
        <v>4</v>
      </c>
      <c r="C11" s="50">
        <f>'[1]Sec. 01'!$H$20</f>
        <v>4</v>
      </c>
      <c r="D11" s="50">
        <f>'Sec. 01'!H20</f>
        <v>5</v>
      </c>
      <c r="E11" s="51">
        <f t="shared" si="0"/>
        <v>1</v>
      </c>
      <c r="F11" s="52">
        <f t="shared" si="1"/>
        <v>0.25</v>
      </c>
    </row>
    <row r="12" spans="2:6" x14ac:dyDescent="0.25">
      <c r="B12" s="49">
        <v>5</v>
      </c>
      <c r="C12" s="50">
        <f>'[1]Sec. 01'!$H$23</f>
        <v>3.5</v>
      </c>
      <c r="D12" s="50">
        <f>'Sec. 01'!H23</f>
        <v>3</v>
      </c>
      <c r="E12" s="51">
        <f t="shared" si="0"/>
        <v>-0.5</v>
      </c>
      <c r="F12" s="52">
        <f t="shared" si="1"/>
        <v>-0.14285714285714285</v>
      </c>
    </row>
    <row r="13" spans="2:6" x14ac:dyDescent="0.25">
      <c r="B13" s="49">
        <v>6</v>
      </c>
      <c r="C13" s="50">
        <f>'[1]Sec. 01'!$H$26</f>
        <v>4.166666666666667</v>
      </c>
      <c r="D13" s="50">
        <f>'Sec. 01'!H26</f>
        <v>5</v>
      </c>
      <c r="E13" s="51">
        <f t="shared" si="0"/>
        <v>0.83333333333333304</v>
      </c>
      <c r="F13" s="52">
        <f t="shared" si="1"/>
        <v>0.19999999999999993</v>
      </c>
    </row>
    <row r="14" spans="2:6" x14ac:dyDescent="0.25">
      <c r="B14" s="49">
        <v>7</v>
      </c>
      <c r="C14" s="50">
        <f>'[1]Sec. 01'!$H$29</f>
        <v>4.166666666666667</v>
      </c>
      <c r="D14" s="50">
        <f>'Sec. 01'!H29</f>
        <v>3.5</v>
      </c>
      <c r="E14" s="51">
        <f t="shared" si="0"/>
        <v>-0.66666666666666696</v>
      </c>
      <c r="F14" s="52">
        <f t="shared" si="1"/>
        <v>-0.16000000000000006</v>
      </c>
    </row>
    <row r="15" spans="2:6" x14ac:dyDescent="0.25">
      <c r="B15" s="49">
        <v>8</v>
      </c>
      <c r="C15" s="50">
        <f>'[1]Sec. 01'!$H$32</f>
        <v>3.5</v>
      </c>
      <c r="D15" s="50">
        <f>'Sec. 01'!H32</f>
        <v>2.5</v>
      </c>
      <c r="E15" s="51">
        <f t="shared" si="0"/>
        <v>-1</v>
      </c>
      <c r="F15" s="52">
        <f t="shared" si="1"/>
        <v>-0.2857142857142857</v>
      </c>
    </row>
    <row r="16" spans="2:6" x14ac:dyDescent="0.25">
      <c r="B16" s="49">
        <v>9</v>
      </c>
      <c r="C16" s="50">
        <f>'[1]Sec. 01'!$H$35</f>
        <v>4.5</v>
      </c>
      <c r="D16" s="50">
        <f>'Sec. 01'!H35</f>
        <v>5</v>
      </c>
      <c r="E16" s="51">
        <f t="shared" si="0"/>
        <v>0.5</v>
      </c>
      <c r="F16" s="52">
        <f t="shared" si="1"/>
        <v>0.1111111111111111</v>
      </c>
    </row>
    <row r="17" spans="2:6" x14ac:dyDescent="0.25">
      <c r="B17" s="49">
        <v>10</v>
      </c>
      <c r="C17" s="50">
        <f>'[1]Sec. 01'!$H$38</f>
        <v>4.166666666666667</v>
      </c>
      <c r="D17" s="50">
        <f>'Sec. 01'!H38</f>
        <v>4.5</v>
      </c>
      <c r="E17" s="51">
        <f t="shared" si="0"/>
        <v>0.33333333333333304</v>
      </c>
      <c r="F17" s="52">
        <f t="shared" si="1"/>
        <v>7.9999999999999918E-2</v>
      </c>
    </row>
    <row r="18" spans="2:6" x14ac:dyDescent="0.25">
      <c r="B18" s="49">
        <v>11</v>
      </c>
      <c r="C18" s="50">
        <f>'[1]Sec. 01'!$H$41</f>
        <v>4.333333333333333</v>
      </c>
      <c r="D18" s="50">
        <f>'Sec. 01'!H41</f>
        <v>4</v>
      </c>
      <c r="E18" s="51">
        <f t="shared" si="0"/>
        <v>-0.33333333333333304</v>
      </c>
      <c r="F18" s="52">
        <f t="shared" si="1"/>
        <v>-7.6923076923076858E-2</v>
      </c>
    </row>
    <row r="19" spans="2:6" x14ac:dyDescent="0.25">
      <c r="B19" s="49">
        <v>12</v>
      </c>
      <c r="C19" s="50">
        <f>'[1]Sec. 01'!$H$44</f>
        <v>4.833333333333333</v>
      </c>
      <c r="D19" s="50">
        <f>'Sec. 01'!H44</f>
        <v>5</v>
      </c>
      <c r="E19" s="51">
        <f t="shared" si="0"/>
        <v>0.16666666666666696</v>
      </c>
      <c r="F19" s="52">
        <f t="shared" si="1"/>
        <v>3.4482758620689717E-2</v>
      </c>
    </row>
    <row r="20" spans="2:6" x14ac:dyDescent="0.25">
      <c r="B20" s="49">
        <v>13</v>
      </c>
      <c r="C20" s="50">
        <f>'[1]Sec. 01'!$H$47</f>
        <v>4.666666666666667</v>
      </c>
      <c r="D20" s="50">
        <f>'Sec. 01'!H47</f>
        <v>5</v>
      </c>
      <c r="E20" s="51">
        <f t="shared" si="0"/>
        <v>0.33333333333333304</v>
      </c>
      <c r="F20" s="52">
        <f t="shared" si="1"/>
        <v>7.1428571428571355E-2</v>
      </c>
    </row>
    <row r="21" spans="2:6" x14ac:dyDescent="0.25">
      <c r="B21" s="49">
        <v>14</v>
      </c>
      <c r="C21" s="50">
        <f>'[1]Sec. 01'!$H$50</f>
        <v>4.666666666666667</v>
      </c>
      <c r="D21" s="50">
        <f>'Sec. 01'!H50</f>
        <v>5</v>
      </c>
      <c r="E21" s="51">
        <f t="shared" si="0"/>
        <v>0.33333333333333304</v>
      </c>
      <c r="F21" s="52">
        <f t="shared" si="1"/>
        <v>7.1428571428571355E-2</v>
      </c>
    </row>
    <row r="22" spans="2:6" x14ac:dyDescent="0.25">
      <c r="B22" s="49">
        <v>15</v>
      </c>
      <c r="C22" s="50">
        <f>'[1]Sec. 01'!$H$53</f>
        <v>4.5</v>
      </c>
      <c r="D22" s="50">
        <f>'Sec. 01'!H53</f>
        <v>4.5</v>
      </c>
      <c r="E22" s="51">
        <f t="shared" si="0"/>
        <v>0</v>
      </c>
      <c r="F22" s="52">
        <f t="shared" si="1"/>
        <v>0</v>
      </c>
    </row>
    <row r="23" spans="2:6" x14ac:dyDescent="0.25">
      <c r="B23" s="49">
        <v>16</v>
      </c>
      <c r="C23" s="50">
        <f>'[1]Sec. 01'!$H$56</f>
        <v>4.333333333333333</v>
      </c>
      <c r="D23" s="50">
        <f>'Sec. 01'!H56</f>
        <v>5</v>
      </c>
      <c r="E23" s="51">
        <f t="shared" si="0"/>
        <v>0.66666666666666696</v>
      </c>
      <c r="F23" s="52">
        <f t="shared" si="1"/>
        <v>0.15384615384615394</v>
      </c>
    </row>
    <row r="24" spans="2:6" x14ac:dyDescent="0.25">
      <c r="B24" s="49">
        <v>17</v>
      </c>
      <c r="C24" s="50">
        <f>'[1]Sec. 01'!$H$59</f>
        <v>4.666666666666667</v>
      </c>
      <c r="D24" s="50">
        <f>'Sec. 01'!H59</f>
        <v>5</v>
      </c>
      <c r="E24" s="51">
        <f t="shared" si="0"/>
        <v>0.33333333333333304</v>
      </c>
      <c r="F24" s="52">
        <f t="shared" si="1"/>
        <v>7.1428571428571355E-2</v>
      </c>
    </row>
    <row r="25" spans="2:6" x14ac:dyDescent="0.25">
      <c r="B25" s="49">
        <v>18</v>
      </c>
      <c r="C25" s="50">
        <f>'[1]Sec. 01'!$H$62</f>
        <v>4.166666666666667</v>
      </c>
      <c r="D25" s="50">
        <f>'Sec. 01'!H62</f>
        <v>5</v>
      </c>
      <c r="E25" s="51">
        <f t="shared" si="0"/>
        <v>0.83333333333333304</v>
      </c>
      <c r="F25" s="52">
        <f t="shared" si="1"/>
        <v>0.19999999999999993</v>
      </c>
    </row>
    <row r="26" spans="2:6" x14ac:dyDescent="0.25">
      <c r="B26" s="49">
        <v>19</v>
      </c>
      <c r="C26" s="50">
        <f>'[1]Sec. 01'!$H$65</f>
        <v>4.666666666666667</v>
      </c>
      <c r="D26" s="50">
        <f>'Sec. 01'!H65</f>
        <v>5</v>
      </c>
      <c r="E26" s="51">
        <f t="shared" si="0"/>
        <v>0.33333333333333304</v>
      </c>
      <c r="F26" s="52">
        <f t="shared" si="1"/>
        <v>7.1428571428571355E-2</v>
      </c>
    </row>
    <row r="27" spans="2:6" ht="16.5" thickBot="1" x14ac:dyDescent="0.3">
      <c r="B27" s="53">
        <v>20</v>
      </c>
      <c r="C27" s="54">
        <f>'[1]Sec. 01'!$H$68</f>
        <v>4.5</v>
      </c>
      <c r="D27" s="54">
        <f>'Sec. 01'!H68</f>
        <v>5</v>
      </c>
      <c r="E27" s="55">
        <f t="shared" si="0"/>
        <v>0.5</v>
      </c>
      <c r="F27" s="56">
        <f t="shared" si="1"/>
        <v>0.1111111111111111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4.3000000000000007</v>
      </c>
      <c r="D29" s="47">
        <f>AVERAGE(D8:D27)</f>
        <v>4.5</v>
      </c>
      <c r="E29" s="47">
        <f>AVERAGE(E8:E27)</f>
        <v>0.19999999999999993</v>
      </c>
      <c r="F29" s="48">
        <f>AVERAGE(F8:F27)</f>
        <v>4.0211372918269449E-2</v>
      </c>
    </row>
    <row r="30" spans="2:6" x14ac:dyDescent="0.25">
      <c r="B30" s="64" t="s">
        <v>53</v>
      </c>
      <c r="C30" s="51">
        <f>STDEV(C8:C27)</f>
        <v>0.39217492218478639</v>
      </c>
      <c r="D30" s="51">
        <f>STDEV(D8:D27)</f>
        <v>0.82717019186851115</v>
      </c>
      <c r="E30" s="51">
        <f>STDEV(E8:E27)</f>
        <v>0.55829732798281273</v>
      </c>
      <c r="F30" s="52">
        <f>STDEV(F8:F27)</f>
        <v>0.14177532966764084</v>
      </c>
    </row>
    <row r="31" spans="2:6" x14ac:dyDescent="0.25">
      <c r="B31" s="64" t="s">
        <v>54</v>
      </c>
      <c r="C31" s="51">
        <f>MAX(C8:C27)</f>
        <v>4.833333333333333</v>
      </c>
      <c r="D31" s="51">
        <f>MAX(D8:D27)</f>
        <v>5</v>
      </c>
      <c r="E31" s="51">
        <f>MAX(E8:E27)</f>
        <v>1</v>
      </c>
      <c r="F31" s="52">
        <f>MAX(F8:F27)</f>
        <v>0.25</v>
      </c>
    </row>
    <row r="32" spans="2:6" ht="16.5" thickBot="1" x14ac:dyDescent="0.3">
      <c r="B32" s="65" t="s">
        <v>55</v>
      </c>
      <c r="C32" s="55">
        <f>MIN(C8:C27)</f>
        <v>3.5</v>
      </c>
      <c r="D32" s="55">
        <f>MIN(D8:D27)</f>
        <v>2.5</v>
      </c>
      <c r="E32" s="55">
        <f>MIN(E8:E27)</f>
        <v>-1</v>
      </c>
      <c r="F32" s="56">
        <f>MIN(F8:F27)</f>
        <v>-0.2857142857142857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2021-05-07T10:08:13Z</dcterms:modified>
</cp:coreProperties>
</file>